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90" windowWidth="3030" windowHeight="5445" activeTab="0"/>
  </bookViews>
  <sheets>
    <sheet name="Formularz cenowy" sheetId="1" r:id="rId1"/>
  </sheets>
  <definedNames>
    <definedName name="_xlnm.Print_Area" localSheetId="0">'Formularz cenowy'!$A$2:$M$66</definedName>
  </definedNames>
  <calcPr fullCalcOnLoad="1"/>
</workbook>
</file>

<file path=xl/sharedStrings.xml><?xml version="1.0" encoding="utf-8"?>
<sst xmlns="http://schemas.openxmlformats.org/spreadsheetml/2006/main" count="146" uniqueCount="55">
  <si>
    <t>Nazwa asortymentu</t>
  </si>
  <si>
    <t>J.m.</t>
  </si>
  <si>
    <t>Cena jedn. brutto</t>
  </si>
  <si>
    <t>Cena jedn. netto</t>
  </si>
  <si>
    <t>Wartość netto</t>
  </si>
  <si>
    <t>Wartość brutto</t>
  </si>
  <si>
    <t>VAT %</t>
  </si>
  <si>
    <t>Razem:</t>
  </si>
  <si>
    <t>L.p.</t>
  </si>
  <si>
    <t>szt.</t>
  </si>
  <si>
    <t xml:space="preserve">Ilość </t>
  </si>
  <si>
    <t>Kwota VAT</t>
  </si>
  <si>
    <t>Jednorazowy stapler zamykająco-tnący z zakrzywioną główką, kształt półksiężyca, długość linii cięcia 40mm. Stapler umożliwia 6 strzałów ładunku podczas jednego zabiegu, zawiera ładunek do tkanki standardowej lub grubej (Zamawiający każdorazowo określi rodzaj ładunku w staplerze przy składaniu zamówienia).</t>
  </si>
  <si>
    <t>Ładunek do staplera o długości linii cięcia 40mm. Ładunek do tkanki standardowej lub grubej (Zamawiający każdorazowo określi rodzaj ładunku w staplerze przy składaniu zamówienia).</t>
  </si>
  <si>
    <t>Jednorazowy automatyczny endostapler naczyniowy o długości szczęk 35 mm, trzonie o średnicy 9 mm, tępo zakończonym kowadle o szerokości 7 mm, artykulacji szczęk 50 stopni w prawą i lewą stronę z pozycji zerowej, tępo-owalnie zakończonej dystalnej części ładunku, kowadle z wgłębieniem wyrównującym ułożenie ładunku i wyniosłością kalibrującą wielkość szczeliny.</t>
  </si>
  <si>
    <t>Ładunek  o 2x2 rzędach  zszywek o wysokości otwartej 2,5 mm, zamkniętej 1,0 mm, wykonanych ze stopu tytanu</t>
  </si>
  <si>
    <t>Nazwa umieszczana na fakturze</t>
  </si>
  <si>
    <t>Ilość saszetek w opakowaniu</t>
  </si>
  <si>
    <t>sasz.</t>
  </si>
  <si>
    <t>Szew niewchłanialny, nylonowy, pleciony.</t>
  </si>
  <si>
    <t>0  75cm igła 30mm okągła 1/2 koła</t>
  </si>
  <si>
    <t xml:space="preserve">1  250cm bez igły    </t>
  </si>
  <si>
    <t>Szew syntetyczny wchłanialny, monofilamentowy, okres podtrzymywania tk. około 10 dni, okres wchłaniania do 56 dni.</t>
  </si>
  <si>
    <t xml:space="preserve">4/0 75 cm igła 17mm, 1/2 koła okrągła, </t>
  </si>
  <si>
    <t>3/0 75cm igła 22 mm, 1/2 koła okragła</t>
  </si>
  <si>
    <t>1 90 cm igła 40 mm 1/2 koła okragła</t>
  </si>
  <si>
    <t>1.</t>
  </si>
  <si>
    <t>Ventrofil dł.nitki 90 cm</t>
  </si>
  <si>
    <t>1  90 cm igła 64 mm okrągła tępa 1/2 koła</t>
  </si>
  <si>
    <t>1  75 cm igła 64 mm okrągła tępa 1/2 koła</t>
  </si>
  <si>
    <t>Jednorazowa końcówka do noża harmonicznego  - dł. ramienia 36 cm, śr 5 mm, bransza aktywna wykonana ze stopu tytanu pokryta czarną powłoką minimalizującą przywieranie. Końcówka posiada dwa przyciski aktywujące max i min. Końcówka z wbudowaną adaptacyjną technologią tkankową umożliwiającą generatorowi identyfikowanie i monitorowanie instrumentu podczas jego użycia, co pozwala generatorowi modulować i zmniejszać moc wyjściową, a także generować zwrotne sygnały dźwiękowe dla użytkownika, stosownie do potrzeb. Możliwość cięcia i koagulacji, kształt uchwytu pistoletowy.</t>
  </si>
  <si>
    <t>Jednorazowa końcówka do noża harmonicznego dł. 17 cm. Końcówka posiada dwa przyciski aktywujące max i min. Końcówka z wbudowaną adaptacyjną technologią tkankową umożliwiającą generatorowi identyfikowanie i monitorowanie instrumentu podczas jego użycia, co pozwala generatorowi modulować i zmniejszać moc wyjściową, a także generować zwrotne sygnały dźwiękowe dla użytkownika, stosownie do potrzeb. Kształt uchwytu nożycowy, możliwość cięcia i koagulacji. Aktywne zakrzywione ostrze o długości 16mm</t>
  </si>
  <si>
    <t>Jednorazowa końcówka do noża harmonicznego dł. 9 cm. Końcówka posiada dwa przyciski aktywujące max i min. Końcówka z wbudowaną adaptacyjną technologią tkankową umożliwiającą generatorowi identyfikowanie i monitorowanie instrumentu podczas jego użycia, co pozwala generatorowi modulować i zmniejszać moc wyjściową, a także generować zwrotne sygnały dźwiękowe dla użytkownika, stosownie do potrzeb. Kształt uchwytu nożycowy, możliwość cięcia i koagulacji. Aktywne zakrzywione ostrze o długości 16mm.</t>
  </si>
  <si>
    <t>Jednorazowa końcówka do noża harmonicznego  - dł. ramienia 36 cm, śr 5 mm, bransza aktywna wykonana ze stopu tytanu pokryta czarną powłoką minimalizującą przywieranie. Końcówka posiada trzy przyciski aktywujące MIN dla minimalnego poziomu mocy, MAX dla maksymalnego poziomu mocy i Zaawansowana Hemostaza dla zamykania dużych naczyń do 7 mm włącnzie. Końcówka z wbudowaną adaptacyjną technologią tkankową umożliwiającą generatorowi identyfikowanie i monitorowanie instrumentu podczas jego użycia, co pozwala generatorowi modulować i zmniejszać moc wyjściową, a także generować zwrotne sygnały dźwiękowe dla użytkownika, stosownie do potrzeb. Możliwość cięcia i koagulacji, kształt uchwytu pistoletowy.</t>
  </si>
  <si>
    <t>Jednorazowa końcówka do noża harmonicznego  - dł. ramienia 23 cm, śr 5 mm, bransza aktywna wykonana ze stopu tytanu pokryta czarną powłoką minimalizującą przywieranie. Końcówka posiada dwa przyciski aktywujące max i min. Końcówka z wbudowaną adaptacyjną technologią tkankową umożliwiającą generatorowi identyfikowanie i monitorowanie instrumentu podczas jego użycia, co pozwala generatorowi modulować i zmniejszać moc wyjściową, a także generować zwrotne sygnały dźwiękowe dla użytkownika, stosownie do potrzeb. Możliwość cięcia i koagulacji, kształt uchwytu pistoletowy.</t>
  </si>
  <si>
    <t>Jednorazowa końcówka do noża harmonicznego  - dł. ramienia 23 cm, śr 5 mm, bransza aktywna wykonana ze stopu tytanu pokryta czarną powłoką minimalizującą przywieranie. Końcówka posiada trzy przyciski aktywujące MIN dla minimalnego poziomu mocy, MAX dla maksymalnego poziomu mocy i Zaawansowana Hemostaza dla zamykania dużych naczyń do 7 mm włącnzie. Końcówka z wbudowaną adaptacyjną technologią tkankową umożliwiającą generatorowi identyfikowanie i monitorowanie instrumentu podczas jego użycia, co pozwala generatorowi modulować i zmniejszać moc wyjściową, a także generować zwrotne sygnały dźwiękowe dla użytkownika, stosownie do potrzeb. Możliwość cięcia i koagulacji, kształt uchwytu pistoletowy.</t>
  </si>
  <si>
    <r>
      <t>Dodatkowe wymagania:</t>
    </r>
    <r>
      <rPr>
        <sz val="10"/>
        <rFont val="Times New Roman"/>
        <family val="1"/>
      </rPr>
      <t xml:space="preserve"> Zamawiający wymaga bezpłatnego użyczenia  na czas obowiązywania umowy generatora kompatybilnego z końcówkami wraz z kompatybilnym wózkiem i przetwornikami w ilości dwóch sztuk</t>
    </r>
  </si>
  <si>
    <t>Numer katalogowy lub numer wewnętrzny</t>
  </si>
  <si>
    <t>UWAGA:</t>
  </si>
  <si>
    <t>Zamawiający dopuszcza tolerancję długości igły +/- 1mm</t>
  </si>
  <si>
    <t>Zamawiający dopuszcza tolerancję długości nici +/- 10%</t>
  </si>
  <si>
    <t>Zamawiający wymaga dostarczenia do dnia i godziny otwarcia ofert, do Sekretariatu Dyrektora próbek w ilości - 1 saszetka z każdej pozycji</t>
  </si>
  <si>
    <t>2.</t>
  </si>
  <si>
    <t>3.</t>
  </si>
  <si>
    <r>
      <t>UWAGA:</t>
    </r>
    <r>
      <rPr>
        <b/>
        <sz val="11"/>
        <rFont val="Times New Roman"/>
        <family val="1"/>
      </rPr>
      <t xml:space="preserve"> </t>
    </r>
  </si>
  <si>
    <t>Załacznik nr 2 do umowy</t>
  </si>
  <si>
    <t>Zamawiający nie wyraża zgody na pozostawienie kolumny "Numer katalogowy lub numer wewnętrzny" nie wypełnionej lub na wpisywanie w niej "BRAK"</t>
  </si>
  <si>
    <t>Kolumnę "Numer katalogowy lub numer wewnętrzny" należy bezwzględnie wypełnić.</t>
  </si>
  <si>
    <t>ZP-1318-2019 ZAŁĄCZNIK NR 2 do SIWZ</t>
  </si>
  <si>
    <t>Zadanie nr 1 - Staplery zamykająco-tnące</t>
  </si>
  <si>
    <t>Zadanie nr 2 - Oprzyrządowanie do generatora typu GEN 04</t>
  </si>
  <si>
    <t>Zadanie nr 3 - Endostaplery naczyniowe i ładunki</t>
  </si>
  <si>
    <t>Zadanie nr 4 - szew niewchłanialny</t>
  </si>
  <si>
    <t>Zadanie nr 5 - szew syntetyczny</t>
  </si>
  <si>
    <t>Zadanie nr 6 - ventrofil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</si>
</sst>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[$zł-415]_-;\-* #,##0.00\ [$zł-415]_-;_-* &quot;-&quot;??\ [$zł-415]_-;_-@_-"/>
    <numFmt numFmtId="177" formatCode="_-* #,##0\ _z_ł_-;\-* #,##0\ _z_ł_-;_-* &quot;-&quot;??\ _z_ł_-;_-@_-"/>
    <numFmt numFmtId="178" formatCode="#,##0.00_ ;\-#,##0.00\ "/>
    <numFmt numFmtId="179" formatCode="#,##0.000"/>
    <numFmt numFmtId="180" formatCode="#,##0.0000"/>
    <numFmt numFmtId="181" formatCode="#,##0.00\ _z_ł"/>
    <numFmt numFmtId="182" formatCode="[$-415]d\ mmmm\ yyyy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sz val="9"/>
      <color indexed="17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sz val="9"/>
      <color indexed="20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sz val="9"/>
      <color rgb="FF006100"/>
      <name val="Calibri"/>
      <family val="2"/>
    </font>
    <font>
      <sz val="9"/>
      <color rgb="FFFA7D00"/>
      <name val="Calibri"/>
      <family val="2"/>
    </font>
    <font>
      <b/>
      <sz val="9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9"/>
      <color theme="1"/>
      <name val="Calibri"/>
      <family val="2"/>
    </font>
    <font>
      <i/>
      <sz val="9"/>
      <color rgb="FF7F7F7F"/>
      <name val="Calibri"/>
      <family val="2"/>
    </font>
    <font>
      <sz val="9"/>
      <color rgb="FFFF0000"/>
      <name val="Calibri"/>
      <family val="2"/>
    </font>
    <font>
      <b/>
      <sz val="18"/>
      <color theme="3"/>
      <name val="Cambria"/>
      <family val="2"/>
    </font>
    <font>
      <sz val="9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7" fillId="3" borderId="0" applyNumberFormat="0" applyBorder="0" applyAlignment="0" applyProtection="0"/>
    <xf numFmtId="0" fontId="34" fillId="4" borderId="0" applyNumberFormat="0" applyBorder="0" applyAlignment="0" applyProtection="0"/>
    <xf numFmtId="0" fontId="7" fillId="5" borderId="0" applyNumberFormat="0" applyBorder="0" applyAlignment="0" applyProtection="0"/>
    <xf numFmtId="0" fontId="34" fillId="6" borderId="0" applyNumberFormat="0" applyBorder="0" applyAlignment="0" applyProtection="0"/>
    <xf numFmtId="0" fontId="7" fillId="7" borderId="0" applyNumberFormat="0" applyBorder="0" applyAlignment="0" applyProtection="0"/>
    <xf numFmtId="0" fontId="34" fillId="8" borderId="0" applyNumberFormat="0" applyBorder="0" applyAlignment="0" applyProtection="0"/>
    <xf numFmtId="0" fontId="7" fillId="9" borderId="0" applyNumberFormat="0" applyBorder="0" applyAlignment="0" applyProtection="0"/>
    <xf numFmtId="0" fontId="34" fillId="10" borderId="0" applyNumberFormat="0" applyBorder="0" applyAlignment="0" applyProtection="0"/>
    <xf numFmtId="0" fontId="7" fillId="11" borderId="0" applyNumberFormat="0" applyBorder="0" applyAlignment="0" applyProtection="0"/>
    <xf numFmtId="0" fontId="34" fillId="12" borderId="0" applyNumberFormat="0" applyBorder="0" applyAlignment="0" applyProtection="0"/>
    <xf numFmtId="0" fontId="7" fillId="13" borderId="0" applyNumberFormat="0" applyBorder="0" applyAlignment="0" applyProtection="0"/>
    <xf numFmtId="0" fontId="34" fillId="14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9" borderId="0" applyNumberFormat="0" applyBorder="0" applyAlignment="0" applyProtection="0"/>
    <xf numFmtId="0" fontId="34" fillId="21" borderId="0" applyNumberFormat="0" applyBorder="0" applyAlignment="0" applyProtection="0"/>
    <xf numFmtId="0" fontId="7" fillId="15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8" fillId="35" borderId="0" applyNumberFormat="0" applyBorder="0" applyAlignment="0" applyProtection="0"/>
    <xf numFmtId="0" fontId="35" fillId="36" borderId="0" applyNumberFormat="0" applyBorder="0" applyAlignment="0" applyProtection="0"/>
    <xf numFmtId="0" fontId="8" fillId="37" borderId="0" applyNumberFormat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29" borderId="0" applyNumberFormat="0" applyBorder="0" applyAlignment="0" applyProtection="0"/>
    <xf numFmtId="0" fontId="35" fillId="41" borderId="0" applyNumberFormat="0" applyBorder="0" applyAlignment="0" applyProtection="0"/>
    <xf numFmtId="0" fontId="8" fillId="3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44" borderId="1" applyNumberFormat="0" applyAlignment="0" applyProtection="0"/>
    <xf numFmtId="0" fontId="9" fillId="13" borderId="2" applyNumberFormat="0" applyAlignment="0" applyProtection="0"/>
    <xf numFmtId="0" fontId="37" fillId="45" borderId="3" applyNumberFormat="0" applyAlignment="0" applyProtection="0"/>
    <xf numFmtId="0" fontId="10" fillId="46" borderId="4" applyNumberFormat="0" applyAlignment="0" applyProtection="0"/>
    <xf numFmtId="0" fontId="38" fillId="47" borderId="0" applyNumberFormat="0" applyBorder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12" fillId="0" borderId="6" applyNumberFormat="0" applyFill="0" applyAlignment="0" applyProtection="0"/>
    <xf numFmtId="0" fontId="40" fillId="48" borderId="7" applyNumberFormat="0" applyAlignment="0" applyProtection="0"/>
    <xf numFmtId="0" fontId="13" fillId="49" borderId="8" applyNumberFormat="0" applyAlignment="0" applyProtection="0"/>
    <xf numFmtId="0" fontId="41" fillId="0" borderId="9" applyNumberFormat="0" applyFill="0" applyAlignment="0" applyProtection="0"/>
    <xf numFmtId="0" fontId="14" fillId="0" borderId="10" applyNumberFormat="0" applyFill="0" applyAlignment="0" applyProtection="0"/>
    <xf numFmtId="0" fontId="42" fillId="0" borderId="11" applyNumberFormat="0" applyFill="0" applyAlignment="0" applyProtection="0"/>
    <xf numFmtId="0" fontId="15" fillId="0" borderId="12" applyNumberFormat="0" applyFill="0" applyAlignment="0" applyProtection="0"/>
    <xf numFmtId="0" fontId="43" fillId="0" borderId="13" applyNumberFormat="0" applyFill="0" applyAlignment="0" applyProtection="0"/>
    <xf numFmtId="0" fontId="16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17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45" fillId="45" borderId="1" applyNumberFormat="0" applyAlignment="0" applyProtection="0"/>
    <xf numFmtId="0" fontId="18" fillId="46" borderId="2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0" borderId="15" applyNumberFormat="0" applyFill="0" applyAlignment="0" applyProtection="0"/>
    <xf numFmtId="0" fontId="19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4" borderId="0" applyNumberFormat="0" applyBorder="0" applyAlignment="0" applyProtection="0"/>
    <xf numFmtId="0" fontId="23" fillId="5" borderId="0" applyNumberFormat="0" applyBorder="0" applyAlignment="0" applyProtection="0"/>
  </cellStyleXfs>
  <cellXfs count="125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5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vertical="center" wrapText="1"/>
    </xf>
    <xf numFmtId="0" fontId="2" fillId="0" borderId="0" xfId="86" applyFont="1" applyAlignment="1">
      <alignment horizontal="left" vertical="center"/>
      <protection/>
    </xf>
    <xf numFmtId="0" fontId="3" fillId="0" borderId="0" xfId="86" applyFont="1" applyAlignment="1">
      <alignment vertical="center" wrapText="1"/>
      <protection/>
    </xf>
    <xf numFmtId="0" fontId="3" fillId="0" borderId="0" xfId="86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0" xfId="86" applyFont="1" applyBorder="1" applyAlignment="1">
      <alignment vertical="center" wrapText="1"/>
      <protection/>
    </xf>
    <xf numFmtId="0" fontId="2" fillId="0" borderId="19" xfId="86" applyFont="1" applyBorder="1" applyAlignment="1">
      <alignment horizontal="right" vertical="center" wrapText="1"/>
      <protection/>
    </xf>
    <xf numFmtId="0" fontId="2" fillId="0" borderId="0" xfId="86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46" borderId="0" xfId="86" applyFont="1" applyFill="1" applyAlignment="1">
      <alignment vertical="center" wrapText="1"/>
      <protection/>
    </xf>
    <xf numFmtId="0" fontId="3" fillId="0" borderId="20" xfId="86" applyFont="1" applyBorder="1" applyAlignment="1">
      <alignment horizontal="center" vertical="center" wrapText="1"/>
      <protection/>
    </xf>
    <xf numFmtId="0" fontId="3" fillId="0" borderId="19" xfId="86" applyFont="1" applyBorder="1" applyAlignment="1">
      <alignment vertical="center" wrapText="1"/>
      <protection/>
    </xf>
    <xf numFmtId="0" fontId="2" fillId="0" borderId="0" xfId="86" applyFont="1" applyBorder="1" applyAlignment="1">
      <alignment horizontal="right" vertical="center" wrapText="1"/>
      <protection/>
    </xf>
    <xf numFmtId="0" fontId="2" fillId="0" borderId="0" xfId="87" applyFont="1" applyAlignment="1">
      <alignment horizontal="left" vertical="center"/>
      <protection/>
    </xf>
    <xf numFmtId="0" fontId="3" fillId="0" borderId="0" xfId="87" applyFont="1" applyAlignment="1">
      <alignment vertical="center" wrapText="1"/>
      <protection/>
    </xf>
    <xf numFmtId="0" fontId="3" fillId="0" borderId="20" xfId="87" applyFont="1" applyBorder="1" applyAlignment="1">
      <alignment horizontal="center" vertical="center" wrapText="1"/>
      <protection/>
    </xf>
    <xf numFmtId="0" fontId="3" fillId="0" borderId="19" xfId="87" applyFont="1" applyBorder="1" applyAlignment="1">
      <alignment vertical="center" wrapText="1"/>
      <protection/>
    </xf>
    <xf numFmtId="0" fontId="3" fillId="0" borderId="0" xfId="87" applyFont="1" applyBorder="1" applyAlignment="1">
      <alignment vertical="center" wrapText="1"/>
      <protection/>
    </xf>
    <xf numFmtId="0" fontId="2" fillId="0" borderId="0" xfId="87" applyFont="1" applyAlignment="1">
      <alignment vertical="center" wrapText="1"/>
      <protection/>
    </xf>
    <xf numFmtId="0" fontId="3" fillId="0" borderId="19" xfId="87" applyFont="1" applyFill="1" applyBorder="1" applyAlignment="1">
      <alignment horizontal="center" vertical="center" wrapText="1"/>
      <protection/>
    </xf>
    <xf numFmtId="0" fontId="3" fillId="0" borderId="19" xfId="87" applyFont="1" applyFill="1" applyBorder="1" applyAlignment="1">
      <alignment vertical="center" wrapText="1"/>
      <protection/>
    </xf>
    <xf numFmtId="0" fontId="2" fillId="0" borderId="0" xfId="90" applyFont="1" applyAlignment="1">
      <alignment horizontal="left" vertical="center"/>
      <protection/>
    </xf>
    <xf numFmtId="0" fontId="3" fillId="0" borderId="0" xfId="90" applyFont="1" applyAlignment="1">
      <alignment vertical="center" wrapText="1"/>
      <protection/>
    </xf>
    <xf numFmtId="0" fontId="3" fillId="0" borderId="0" xfId="90" applyFont="1" applyAlignment="1">
      <alignment horizontal="center" vertical="center" wrapText="1"/>
      <protection/>
    </xf>
    <xf numFmtId="0" fontId="3" fillId="0" borderId="19" xfId="90" applyFont="1" applyBorder="1" applyAlignment="1">
      <alignment horizontal="center" vertical="center" wrapText="1"/>
      <protection/>
    </xf>
    <xf numFmtId="0" fontId="3" fillId="0" borderId="19" xfId="90" applyFont="1" applyBorder="1" applyAlignment="1">
      <alignment vertical="center" wrapText="1"/>
      <protection/>
    </xf>
    <xf numFmtId="0" fontId="26" fillId="0" borderId="0" xfId="0" applyFont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horizontal="center" vertical="center" wrapText="1"/>
    </xf>
    <xf numFmtId="0" fontId="27" fillId="55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2" fillId="46" borderId="19" xfId="0" applyNumberFormat="1" applyFont="1" applyFill="1" applyBorder="1" applyAlignment="1">
      <alignment horizontal="center" vertical="center" wrapText="1"/>
    </xf>
    <xf numFmtId="3" fontId="2" fillId="46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4" fontId="27" fillId="0" borderId="0" xfId="0" applyNumberFormat="1" applyFont="1" applyAlignment="1">
      <alignment horizontal="right" vertical="center" wrapText="1"/>
    </xf>
    <xf numFmtId="4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46" borderId="22" xfId="0" applyNumberFormat="1" applyFont="1" applyFill="1" applyBorder="1" applyAlignment="1">
      <alignment horizontal="center" vertical="center" wrapText="1"/>
    </xf>
    <xf numFmtId="3" fontId="2" fillId="46" borderId="22" xfId="0" applyNumberFormat="1" applyFont="1" applyFill="1" applyBorder="1" applyAlignment="1">
      <alignment horizontal="center" vertical="center" wrapText="1"/>
    </xf>
    <xf numFmtId="0" fontId="3" fillId="0" borderId="20" xfId="87" applyFont="1" applyFill="1" applyBorder="1" applyAlignment="1">
      <alignment horizontal="center" vertical="center" wrapText="1"/>
      <protection/>
    </xf>
    <xf numFmtId="0" fontId="3" fillId="0" borderId="20" xfId="90" applyFont="1" applyBorder="1" applyAlignment="1">
      <alignment horizontal="center" vertical="center" wrapText="1"/>
      <protection/>
    </xf>
    <xf numFmtId="0" fontId="3" fillId="0" borderId="23" xfId="86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right" vertical="center" wrapText="1"/>
    </xf>
    <xf numFmtId="0" fontId="3" fillId="55" borderId="19" xfId="0" applyFont="1" applyFill="1" applyBorder="1" applyAlignment="1">
      <alignment horizontal="left" vertical="center" wrapText="1"/>
    </xf>
    <xf numFmtId="4" fontId="28" fillId="0" borderId="0" xfId="0" applyNumberFormat="1" applyFont="1" applyAlignment="1">
      <alignment vertical="center" wrapText="1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Fill="1" applyAlignment="1">
      <alignment vertical="center" wrapText="1"/>
    </xf>
    <xf numFmtId="4" fontId="29" fillId="0" borderId="0" xfId="0" applyNumberFormat="1" applyFont="1" applyAlignment="1">
      <alignment vertical="center" wrapText="1"/>
    </xf>
    <xf numFmtId="4" fontId="30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55" borderId="0" xfId="0" applyFont="1" applyFill="1" applyAlignment="1">
      <alignment horizontal="left" vertical="center"/>
    </xf>
    <xf numFmtId="4" fontId="2" fillId="0" borderId="0" xfId="0" applyNumberFormat="1" applyFont="1" applyAlignment="1">
      <alignment horizontal="right" vertical="center" wrapText="1"/>
    </xf>
    <xf numFmtId="0" fontId="2" fillId="46" borderId="19" xfId="0" applyFont="1" applyFill="1" applyBorder="1" applyAlignment="1">
      <alignment horizontal="center" vertical="center" wrapText="1"/>
    </xf>
    <xf numFmtId="0" fontId="2" fillId="46" borderId="22" xfId="0" applyFont="1" applyFill="1" applyBorder="1" applyAlignment="1">
      <alignment horizontal="center" vertical="center" wrapText="1"/>
    </xf>
    <xf numFmtId="0" fontId="2" fillId="46" borderId="0" xfId="0" applyFont="1" applyFill="1" applyBorder="1" applyAlignment="1">
      <alignment horizontal="left" vertical="center"/>
    </xf>
    <xf numFmtId="0" fontId="2" fillId="46" borderId="0" xfId="0" applyFont="1" applyFill="1" applyBorder="1" applyAlignment="1">
      <alignment vertical="center" wrapText="1"/>
    </xf>
    <xf numFmtId="0" fontId="3" fillId="46" borderId="0" xfId="0" applyFont="1" applyFill="1" applyAlignment="1">
      <alignment horizontal="center" vertical="center" wrapText="1"/>
    </xf>
    <xf numFmtId="0" fontId="3" fillId="46" borderId="0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4" fontId="32" fillId="0" borderId="0" xfId="0" applyNumberFormat="1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3" fontId="32" fillId="0" borderId="0" xfId="0" applyNumberFormat="1" applyFont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4" fontId="32" fillId="0" borderId="0" xfId="0" applyNumberFormat="1" applyFont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</cellXfs>
  <cellStyles count="96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 2" xfId="86"/>
    <cellStyle name="Normal 3" xfId="87"/>
    <cellStyle name="Normalny 2" xfId="88"/>
    <cellStyle name="Normalny 3" xfId="89"/>
    <cellStyle name="Normalny_Staplery - 2015_1" xfId="90"/>
    <cellStyle name="Obliczenia" xfId="91"/>
    <cellStyle name="Obliczenia 2" xfId="92"/>
    <cellStyle name="Followed Hyperlink" xfId="93"/>
    <cellStyle name="Percent" xfId="94"/>
    <cellStyle name="Procentowy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" xfId="108"/>
    <cellStyle name="Złe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04"/>
  <sheetViews>
    <sheetView tabSelected="1" zoomScale="110" zoomScaleNormal="110" zoomScalePageLayoutView="0" workbookViewId="0" topLeftCell="A1">
      <selection activeCell="O9" sqref="O9"/>
    </sheetView>
  </sheetViews>
  <sheetFormatPr defaultColWidth="9.00390625" defaultRowHeight="12.75"/>
  <cols>
    <col min="1" max="1" width="4.625" style="20" customWidth="1"/>
    <col min="2" max="2" width="49.625" style="20" customWidth="1"/>
    <col min="3" max="3" width="6.875" style="6" customWidth="1"/>
    <col min="4" max="4" width="6.75390625" style="20" customWidth="1"/>
    <col min="5" max="5" width="10.00390625" style="50" customWidth="1"/>
    <col min="6" max="6" width="6.25390625" style="102" customWidth="1"/>
    <col min="7" max="7" width="9.875" style="50" customWidth="1"/>
    <col min="8" max="8" width="11.875" style="50" customWidth="1"/>
    <col min="9" max="9" width="12.25390625" style="50" customWidth="1"/>
    <col min="10" max="10" width="11.75390625" style="50" customWidth="1"/>
    <col min="11" max="11" width="17.00390625" style="14" customWidth="1"/>
    <col min="12" max="12" width="12.125" style="14" customWidth="1"/>
    <col min="13" max="13" width="11.375" style="14" customWidth="1"/>
    <col min="14" max="14" width="9.125" style="20" customWidth="1"/>
    <col min="15" max="15" width="8.25390625" style="50" customWidth="1"/>
    <col min="16" max="16" width="5.75390625" style="20" customWidth="1"/>
    <col min="17" max="17" width="9.75390625" style="49" customWidth="1"/>
    <col min="18" max="18" width="11.00390625" style="49" customWidth="1"/>
    <col min="19" max="19" width="11.625" style="49" customWidth="1"/>
    <col min="20" max="20" width="4.25390625" style="6" customWidth="1"/>
    <col min="21" max="21" width="11.375" style="58" customWidth="1"/>
    <col min="22" max="22" width="11.375" style="85" customWidth="1"/>
    <col min="23" max="16384" width="9.125" style="6" customWidth="1"/>
  </cols>
  <sheetData>
    <row r="2" spans="2:10" ht="14.25">
      <c r="B2" s="101" t="s">
        <v>48</v>
      </c>
      <c r="E2" s="14"/>
      <c r="F2" s="109"/>
      <c r="G2" s="14"/>
      <c r="H2" s="49"/>
      <c r="I2" s="49"/>
      <c r="J2" s="49"/>
    </row>
    <row r="3" spans="2:10" ht="15">
      <c r="B3" s="103" t="s">
        <v>45</v>
      </c>
      <c r="E3" s="14"/>
      <c r="F3" s="109"/>
      <c r="G3" s="14"/>
      <c r="H3" s="49"/>
      <c r="I3" s="49"/>
      <c r="J3" s="49"/>
    </row>
    <row r="4" spans="1:10" ht="15">
      <c r="A4" s="104"/>
      <c r="B4" s="105" t="s">
        <v>44</v>
      </c>
      <c r="C4" s="104"/>
      <c r="D4" s="106"/>
      <c r="E4" s="117"/>
      <c r="F4" s="110"/>
      <c r="G4" s="117"/>
      <c r="H4" s="107"/>
      <c r="I4" s="107"/>
      <c r="J4" s="107"/>
    </row>
    <row r="5" spans="1:10" ht="14.25">
      <c r="A5" s="108">
        <v>1</v>
      </c>
      <c r="B5" s="120" t="s">
        <v>47</v>
      </c>
      <c r="C5" s="120"/>
      <c r="D5" s="120"/>
      <c r="E5" s="120"/>
      <c r="F5" s="120"/>
      <c r="G5" s="120"/>
      <c r="H5" s="120"/>
      <c r="I5" s="120"/>
      <c r="J5" s="120"/>
    </row>
    <row r="6" spans="1:11" ht="14.25">
      <c r="A6" s="108">
        <v>2</v>
      </c>
      <c r="B6" s="120" t="s">
        <v>46</v>
      </c>
      <c r="C6" s="120"/>
      <c r="D6" s="120"/>
      <c r="E6" s="120"/>
      <c r="F6" s="120"/>
      <c r="G6" s="120"/>
      <c r="H6" s="120"/>
      <c r="I6" s="120"/>
      <c r="J6" s="120"/>
      <c r="K6" s="120"/>
    </row>
    <row r="8" spans="1:13" ht="12.75">
      <c r="A8" s="29"/>
      <c r="B8" s="24"/>
      <c r="C8" s="19"/>
      <c r="H8" s="51"/>
      <c r="I8" s="51"/>
      <c r="J8" s="51"/>
      <c r="K8" s="5"/>
      <c r="L8" s="5"/>
      <c r="M8" s="5"/>
    </row>
    <row r="9" spans="1:13" ht="12.75">
      <c r="A9" s="25" t="s">
        <v>49</v>
      </c>
      <c r="B9" s="30"/>
      <c r="C9" s="26"/>
      <c r="D9" s="38"/>
      <c r="H9" s="51"/>
      <c r="I9" s="51"/>
      <c r="J9" s="51"/>
      <c r="K9" s="5"/>
      <c r="L9" s="5"/>
      <c r="M9" s="5"/>
    </row>
    <row r="10" spans="1:13" ht="38.25">
      <c r="A10" s="95" t="s">
        <v>8</v>
      </c>
      <c r="B10" s="95" t="s">
        <v>0</v>
      </c>
      <c r="C10" s="95" t="s">
        <v>1</v>
      </c>
      <c r="D10" s="96" t="s">
        <v>10</v>
      </c>
      <c r="E10" s="63" t="s">
        <v>3</v>
      </c>
      <c r="F10" s="64" t="s">
        <v>6</v>
      </c>
      <c r="G10" s="63" t="s">
        <v>2</v>
      </c>
      <c r="H10" s="63" t="s">
        <v>4</v>
      </c>
      <c r="I10" s="63" t="s">
        <v>11</v>
      </c>
      <c r="J10" s="52" t="s">
        <v>5</v>
      </c>
      <c r="K10" s="52" t="s">
        <v>37</v>
      </c>
      <c r="L10" s="52" t="s">
        <v>16</v>
      </c>
      <c r="M10" s="1"/>
    </row>
    <row r="11" spans="1:13" ht="76.5">
      <c r="A11" s="27">
        <v>1</v>
      </c>
      <c r="B11" s="28" t="s">
        <v>12</v>
      </c>
      <c r="C11" s="27" t="s">
        <v>9</v>
      </c>
      <c r="D11" s="54">
        <v>3</v>
      </c>
      <c r="E11" s="40"/>
      <c r="F11" s="39"/>
      <c r="G11" s="40">
        <f>E11*(100+F11)%</f>
        <v>0</v>
      </c>
      <c r="H11" s="40">
        <f>D11*E11</f>
        <v>0</v>
      </c>
      <c r="I11" s="40">
        <f>H11*F11%</f>
        <v>0</v>
      </c>
      <c r="J11" s="40">
        <f>D11*G11</f>
        <v>0</v>
      </c>
      <c r="K11" s="16"/>
      <c r="L11" s="16"/>
      <c r="M11" s="5"/>
    </row>
    <row r="12" spans="1:13" ht="38.25">
      <c r="A12" s="31">
        <v>2</v>
      </c>
      <c r="B12" s="32" t="s">
        <v>13</v>
      </c>
      <c r="C12" s="65" t="s">
        <v>9</v>
      </c>
      <c r="D12" s="54">
        <v>3</v>
      </c>
      <c r="E12" s="40"/>
      <c r="F12" s="39"/>
      <c r="G12" s="40">
        <f>E12*(100+F12)%</f>
        <v>0</v>
      </c>
      <c r="H12" s="40">
        <f>D12*E12</f>
        <v>0</v>
      </c>
      <c r="I12" s="40">
        <f>H12*F12%</f>
        <v>0</v>
      </c>
      <c r="J12" s="40">
        <f>D12*G12</f>
        <v>0</v>
      </c>
      <c r="K12" s="61"/>
      <c r="L12" s="16"/>
      <c r="M12" s="5"/>
    </row>
    <row r="13" spans="1:19" ht="12.75">
      <c r="A13" s="26"/>
      <c r="B13" s="18" t="s">
        <v>7</v>
      </c>
      <c r="C13" s="19"/>
      <c r="F13" s="111"/>
      <c r="G13" s="51"/>
      <c r="H13" s="41">
        <f>SUM(H11:H12)</f>
        <v>0</v>
      </c>
      <c r="I13" s="41">
        <f>SUM(I11:I12)</f>
        <v>0</v>
      </c>
      <c r="J13" s="41">
        <f>SUM(J11:J12)</f>
        <v>0</v>
      </c>
      <c r="K13" s="5"/>
      <c r="L13" s="5"/>
      <c r="M13" s="5"/>
      <c r="R13" s="55"/>
      <c r="S13" s="55"/>
    </row>
    <row r="14" spans="1:13" ht="12.75">
      <c r="A14" s="11"/>
      <c r="B14" s="11"/>
      <c r="C14" s="12"/>
      <c r="H14" s="51"/>
      <c r="I14" s="51"/>
      <c r="J14" s="51"/>
      <c r="K14" s="5"/>
      <c r="L14" s="5"/>
      <c r="M14" s="5"/>
    </row>
    <row r="15" spans="1:13" ht="12.75">
      <c r="A15" s="11"/>
      <c r="B15" s="11"/>
      <c r="C15" s="12"/>
      <c r="H15" s="51"/>
      <c r="I15" s="51"/>
      <c r="J15" s="51"/>
      <c r="K15" s="5"/>
      <c r="L15" s="5"/>
      <c r="M15" s="5"/>
    </row>
    <row r="16" spans="1:13" ht="12.75">
      <c r="A16" s="33" t="s">
        <v>50</v>
      </c>
      <c r="B16" s="34"/>
      <c r="C16" s="35"/>
      <c r="D16" s="38"/>
      <c r="H16" s="51"/>
      <c r="I16" s="51"/>
      <c r="J16" s="51"/>
      <c r="K16" s="5"/>
      <c r="L16" s="5"/>
      <c r="M16" s="5"/>
    </row>
    <row r="17" spans="1:13" ht="38.25">
      <c r="A17" s="95" t="s">
        <v>8</v>
      </c>
      <c r="B17" s="95" t="s">
        <v>0</v>
      </c>
      <c r="C17" s="95" t="s">
        <v>1</v>
      </c>
      <c r="D17" s="96" t="s">
        <v>10</v>
      </c>
      <c r="E17" s="63" t="s">
        <v>3</v>
      </c>
      <c r="F17" s="64" t="s">
        <v>6</v>
      </c>
      <c r="G17" s="63" t="s">
        <v>2</v>
      </c>
      <c r="H17" s="63" t="s">
        <v>4</v>
      </c>
      <c r="I17" s="63" t="s">
        <v>11</v>
      </c>
      <c r="J17" s="63" t="s">
        <v>5</v>
      </c>
      <c r="K17" s="52" t="s">
        <v>37</v>
      </c>
      <c r="L17" s="52" t="s">
        <v>16</v>
      </c>
      <c r="M17" s="1"/>
    </row>
    <row r="18" spans="1:15" ht="140.25">
      <c r="A18" s="36">
        <v>1</v>
      </c>
      <c r="B18" s="37" t="s">
        <v>30</v>
      </c>
      <c r="C18" s="66" t="s">
        <v>9</v>
      </c>
      <c r="D18" s="54">
        <v>30</v>
      </c>
      <c r="E18" s="40"/>
      <c r="F18" s="39"/>
      <c r="G18" s="40">
        <f aca="true" t="shared" si="0" ref="G18:G23">E18*(100+F18)%</f>
        <v>0</v>
      </c>
      <c r="H18" s="40">
        <f aca="true" t="shared" si="1" ref="H18:H23">D18*E18</f>
        <v>0</v>
      </c>
      <c r="I18" s="40">
        <f aca="true" t="shared" si="2" ref="I18:I23">H18*F18%</f>
        <v>0</v>
      </c>
      <c r="J18" s="40">
        <f aca="true" t="shared" si="3" ref="J18:J23">D18*G18</f>
        <v>0</v>
      </c>
      <c r="K18" s="16"/>
      <c r="L18" s="15"/>
      <c r="M18" s="5"/>
      <c r="O18" s="51"/>
    </row>
    <row r="19" spans="1:15" ht="140.25">
      <c r="A19" s="36">
        <v>2</v>
      </c>
      <c r="B19" s="37" t="s">
        <v>34</v>
      </c>
      <c r="C19" s="66" t="s">
        <v>9</v>
      </c>
      <c r="D19" s="54">
        <v>1</v>
      </c>
      <c r="E19" s="40"/>
      <c r="F19" s="39"/>
      <c r="G19" s="40">
        <f t="shared" si="0"/>
        <v>0</v>
      </c>
      <c r="H19" s="40">
        <f t="shared" si="1"/>
        <v>0</v>
      </c>
      <c r="I19" s="40">
        <f t="shared" si="2"/>
        <v>0</v>
      </c>
      <c r="J19" s="40">
        <f t="shared" si="3"/>
        <v>0</v>
      </c>
      <c r="K19" s="16"/>
      <c r="L19" s="16"/>
      <c r="M19" s="5"/>
      <c r="O19" s="51"/>
    </row>
    <row r="20" spans="1:15" ht="165.75">
      <c r="A20" s="36">
        <v>3</v>
      </c>
      <c r="B20" s="37" t="s">
        <v>35</v>
      </c>
      <c r="C20" s="66" t="s">
        <v>9</v>
      </c>
      <c r="D20" s="54">
        <v>1</v>
      </c>
      <c r="E20" s="40"/>
      <c r="F20" s="39"/>
      <c r="G20" s="40">
        <f t="shared" si="0"/>
        <v>0</v>
      </c>
      <c r="H20" s="40">
        <f t="shared" si="1"/>
        <v>0</v>
      </c>
      <c r="I20" s="40">
        <f t="shared" si="2"/>
        <v>0</v>
      </c>
      <c r="J20" s="40">
        <f t="shared" si="3"/>
        <v>0</v>
      </c>
      <c r="K20" s="16"/>
      <c r="L20" s="16"/>
      <c r="M20" s="5"/>
      <c r="O20" s="51"/>
    </row>
    <row r="21" spans="1:15" ht="165.75">
      <c r="A21" s="36">
        <v>4</v>
      </c>
      <c r="B21" s="37" t="s">
        <v>33</v>
      </c>
      <c r="C21" s="66" t="s">
        <v>9</v>
      </c>
      <c r="D21" s="54">
        <v>35</v>
      </c>
      <c r="E21" s="40"/>
      <c r="F21" s="39"/>
      <c r="G21" s="40">
        <f t="shared" si="0"/>
        <v>0</v>
      </c>
      <c r="H21" s="40">
        <f t="shared" si="1"/>
        <v>0</v>
      </c>
      <c r="I21" s="40">
        <f t="shared" si="2"/>
        <v>0</v>
      </c>
      <c r="J21" s="40">
        <f t="shared" si="3"/>
        <v>0</v>
      </c>
      <c r="K21" s="16"/>
      <c r="L21" s="16"/>
      <c r="M21" s="5"/>
      <c r="O21" s="51"/>
    </row>
    <row r="22" spans="1:13" ht="114.75">
      <c r="A22" s="36">
        <v>5</v>
      </c>
      <c r="B22" s="37" t="s">
        <v>31</v>
      </c>
      <c r="C22" s="66" t="s">
        <v>9</v>
      </c>
      <c r="D22" s="54">
        <v>3</v>
      </c>
      <c r="E22" s="40"/>
      <c r="F22" s="39"/>
      <c r="G22" s="40">
        <f t="shared" si="0"/>
        <v>0</v>
      </c>
      <c r="H22" s="40">
        <f t="shared" si="1"/>
        <v>0</v>
      </c>
      <c r="I22" s="40">
        <f t="shared" si="2"/>
        <v>0</v>
      </c>
      <c r="J22" s="40">
        <f t="shared" si="3"/>
        <v>0</v>
      </c>
      <c r="K22" s="16"/>
      <c r="L22" s="16"/>
      <c r="M22" s="5"/>
    </row>
    <row r="23" spans="1:13" ht="114.75">
      <c r="A23" s="36">
        <v>6</v>
      </c>
      <c r="B23" s="37" t="s">
        <v>32</v>
      </c>
      <c r="C23" s="66" t="s">
        <v>9</v>
      </c>
      <c r="D23" s="54">
        <v>1</v>
      </c>
      <c r="E23" s="40"/>
      <c r="F23" s="39"/>
      <c r="G23" s="40">
        <f t="shared" si="0"/>
        <v>0</v>
      </c>
      <c r="H23" s="40">
        <f t="shared" si="1"/>
        <v>0</v>
      </c>
      <c r="I23" s="40">
        <f t="shared" si="2"/>
        <v>0</v>
      </c>
      <c r="J23" s="40">
        <f t="shared" si="3"/>
        <v>0</v>
      </c>
      <c r="K23" s="16"/>
      <c r="L23" s="16"/>
      <c r="M23" s="5"/>
    </row>
    <row r="24" spans="1:19" ht="12.75">
      <c r="A24" s="34"/>
      <c r="B24" s="18" t="s">
        <v>7</v>
      </c>
      <c r="C24" s="19"/>
      <c r="F24" s="111"/>
      <c r="G24" s="51"/>
      <c r="H24" s="41">
        <f>SUM(H18:H23)</f>
        <v>0</v>
      </c>
      <c r="I24" s="41">
        <f>SUM(I18:I23)</f>
        <v>0</v>
      </c>
      <c r="J24" s="41">
        <f>SUM(J18:J23)</f>
        <v>0</v>
      </c>
      <c r="K24" s="5"/>
      <c r="L24" s="5"/>
      <c r="M24" s="5"/>
      <c r="R24" s="55"/>
      <c r="S24" s="55"/>
    </row>
    <row r="25" spans="1:13" ht="51">
      <c r="A25" s="11"/>
      <c r="B25" s="21" t="s">
        <v>36</v>
      </c>
      <c r="C25" s="12"/>
      <c r="H25" s="51"/>
      <c r="I25" s="51"/>
      <c r="J25" s="51"/>
      <c r="K25" s="5"/>
      <c r="L25" s="5"/>
      <c r="M25" s="5"/>
    </row>
    <row r="26" spans="1:13" ht="12.75">
      <c r="A26" s="11"/>
      <c r="B26" s="11"/>
      <c r="C26" s="12"/>
      <c r="H26" s="51"/>
      <c r="I26" s="51"/>
      <c r="J26" s="51"/>
      <c r="K26" s="5"/>
      <c r="L26" s="5"/>
      <c r="M26" s="5"/>
    </row>
    <row r="27" spans="1:13" ht="12.75">
      <c r="A27" s="11"/>
      <c r="B27" s="11"/>
      <c r="C27" s="12"/>
      <c r="H27" s="51"/>
      <c r="I27" s="51"/>
      <c r="J27" s="51"/>
      <c r="K27" s="5"/>
      <c r="L27" s="5"/>
      <c r="M27" s="5"/>
    </row>
    <row r="28" spans="1:13" ht="12.75">
      <c r="A28" s="10" t="s">
        <v>51</v>
      </c>
      <c r="B28" s="11"/>
      <c r="C28" s="12"/>
      <c r="D28" s="38"/>
      <c r="H28" s="51"/>
      <c r="I28" s="51"/>
      <c r="J28" s="51"/>
      <c r="K28" s="5"/>
      <c r="L28" s="5"/>
      <c r="M28" s="5"/>
    </row>
    <row r="29" spans="1:13" ht="38.25">
      <c r="A29" s="95" t="s">
        <v>8</v>
      </c>
      <c r="B29" s="95" t="s">
        <v>0</v>
      </c>
      <c r="C29" s="95" t="s">
        <v>1</v>
      </c>
      <c r="D29" s="96" t="s">
        <v>10</v>
      </c>
      <c r="E29" s="63" t="s">
        <v>3</v>
      </c>
      <c r="F29" s="64" t="s">
        <v>6</v>
      </c>
      <c r="G29" s="63" t="s">
        <v>2</v>
      </c>
      <c r="H29" s="63" t="s">
        <v>4</v>
      </c>
      <c r="I29" s="63" t="s">
        <v>11</v>
      </c>
      <c r="J29" s="63" t="s">
        <v>5</v>
      </c>
      <c r="K29" s="52" t="s">
        <v>37</v>
      </c>
      <c r="L29" s="52" t="s">
        <v>16</v>
      </c>
      <c r="M29" s="1"/>
    </row>
    <row r="30" spans="1:13" ht="89.25">
      <c r="A30" s="22">
        <v>1</v>
      </c>
      <c r="B30" s="23" t="s">
        <v>14</v>
      </c>
      <c r="C30" s="67" t="s">
        <v>9</v>
      </c>
      <c r="D30" s="54">
        <v>6</v>
      </c>
      <c r="E30" s="40"/>
      <c r="F30" s="39"/>
      <c r="G30" s="40">
        <f>E30*(100+F30)%</f>
        <v>0</v>
      </c>
      <c r="H30" s="40">
        <f>D30*E30</f>
        <v>0</v>
      </c>
      <c r="I30" s="40">
        <f>H30*F30%</f>
        <v>0</v>
      </c>
      <c r="J30" s="40">
        <f>D30*G30</f>
        <v>0</v>
      </c>
      <c r="K30" s="16"/>
      <c r="L30" s="16"/>
      <c r="M30" s="5"/>
    </row>
    <row r="31" spans="1:13" ht="25.5">
      <c r="A31" s="22">
        <v>2</v>
      </c>
      <c r="B31" s="23" t="s">
        <v>15</v>
      </c>
      <c r="C31" s="67" t="s">
        <v>9</v>
      </c>
      <c r="D31" s="54">
        <v>3</v>
      </c>
      <c r="E31" s="40"/>
      <c r="F31" s="39"/>
      <c r="G31" s="40">
        <f>E31*(100+F31)%</f>
        <v>0</v>
      </c>
      <c r="H31" s="40">
        <f>D31*E31</f>
        <v>0</v>
      </c>
      <c r="I31" s="40">
        <f>H31*F31%</f>
        <v>0</v>
      </c>
      <c r="J31" s="40">
        <f>D31*G31</f>
        <v>0</v>
      </c>
      <c r="K31" s="16"/>
      <c r="L31" s="16"/>
      <c r="M31" s="5"/>
    </row>
    <row r="32" spans="1:19" ht="12.75">
      <c r="A32" s="17"/>
      <c r="B32" s="18" t="s">
        <v>7</v>
      </c>
      <c r="C32" s="19"/>
      <c r="F32" s="111"/>
      <c r="G32" s="51"/>
      <c r="H32" s="41">
        <f>SUM(H30:H31)</f>
        <v>0</v>
      </c>
      <c r="I32" s="41">
        <f>SUM(I30:I31)</f>
        <v>0</v>
      </c>
      <c r="J32" s="41">
        <f>SUM(J30:J31)</f>
        <v>0</v>
      </c>
      <c r="K32" s="5"/>
      <c r="L32" s="5"/>
      <c r="M32" s="5"/>
      <c r="R32" s="55"/>
      <c r="S32" s="55"/>
    </row>
    <row r="33" spans="1:13" ht="12.75">
      <c r="A33" s="13"/>
      <c r="B33" s="6"/>
      <c r="C33" s="20"/>
      <c r="H33" s="51"/>
      <c r="I33" s="51"/>
      <c r="J33" s="51"/>
      <c r="K33" s="5"/>
      <c r="L33" s="5"/>
      <c r="M33" s="5"/>
    </row>
    <row r="34" spans="1:22" s="3" customFormat="1" ht="12.75">
      <c r="A34" s="7"/>
      <c r="B34" s="7"/>
      <c r="C34" s="7"/>
      <c r="D34" s="7"/>
      <c r="E34" s="60"/>
      <c r="F34" s="111"/>
      <c r="G34" s="60"/>
      <c r="H34" s="60"/>
      <c r="I34" s="60"/>
      <c r="J34" s="60"/>
      <c r="K34" s="7"/>
      <c r="L34" s="7"/>
      <c r="M34" s="7"/>
      <c r="N34" s="4"/>
      <c r="O34" s="51"/>
      <c r="P34" s="4"/>
      <c r="Q34" s="9"/>
      <c r="R34" s="9"/>
      <c r="S34" s="9"/>
      <c r="U34" s="58"/>
      <c r="V34" s="86"/>
    </row>
    <row r="35" spans="1:13" ht="12.75">
      <c r="A35" s="76" t="s">
        <v>52</v>
      </c>
      <c r="B35" s="75"/>
      <c r="C35" s="75"/>
      <c r="D35" s="38"/>
      <c r="E35" s="48"/>
      <c r="F35" s="2"/>
      <c r="G35" s="48"/>
      <c r="H35" s="48"/>
      <c r="I35" s="48"/>
      <c r="J35" s="48"/>
      <c r="K35" s="75"/>
      <c r="L35" s="75"/>
      <c r="M35" s="75"/>
    </row>
    <row r="36" spans="1:13" ht="38.25">
      <c r="A36" s="95" t="s">
        <v>8</v>
      </c>
      <c r="B36" s="95" t="s">
        <v>0</v>
      </c>
      <c r="C36" s="95" t="s">
        <v>1</v>
      </c>
      <c r="D36" s="95" t="s">
        <v>10</v>
      </c>
      <c r="E36" s="52" t="s">
        <v>3</v>
      </c>
      <c r="F36" s="53" t="s">
        <v>6</v>
      </c>
      <c r="G36" s="52" t="s">
        <v>2</v>
      </c>
      <c r="H36" s="52" t="s">
        <v>4</v>
      </c>
      <c r="I36" s="52" t="s">
        <v>11</v>
      </c>
      <c r="J36" s="52" t="s">
        <v>5</v>
      </c>
      <c r="K36" s="52" t="s">
        <v>37</v>
      </c>
      <c r="L36" s="52" t="s">
        <v>16</v>
      </c>
      <c r="M36" s="52" t="s">
        <v>17</v>
      </c>
    </row>
    <row r="37" spans="1:13" ht="12.75">
      <c r="A37" s="118" t="s">
        <v>19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22" s="59" customFormat="1" ht="12.75">
      <c r="A38" s="70">
        <v>1</v>
      </c>
      <c r="B38" s="81" t="s">
        <v>20</v>
      </c>
      <c r="C38" s="70" t="s">
        <v>18</v>
      </c>
      <c r="D38" s="54">
        <v>12</v>
      </c>
      <c r="E38" s="40"/>
      <c r="F38" s="113"/>
      <c r="G38" s="40">
        <f>E38*(100+F38)%</f>
        <v>0</v>
      </c>
      <c r="H38" s="40">
        <f>D38*E38</f>
        <v>0</v>
      </c>
      <c r="I38" s="40">
        <f>H38*F38%</f>
        <v>0</v>
      </c>
      <c r="J38" s="40">
        <f>D38*G38</f>
        <v>0</v>
      </c>
      <c r="K38" s="42"/>
      <c r="L38" s="42"/>
      <c r="M38" s="42"/>
      <c r="N38" s="56"/>
      <c r="O38" s="57"/>
      <c r="P38" s="56"/>
      <c r="Q38" s="58"/>
      <c r="R38" s="58"/>
      <c r="S38" s="58"/>
      <c r="U38" s="58"/>
      <c r="V38" s="85"/>
    </row>
    <row r="39" spans="1:22" s="59" customFormat="1" ht="12.75">
      <c r="A39" s="70">
        <v>2</v>
      </c>
      <c r="B39" s="81" t="s">
        <v>21</v>
      </c>
      <c r="C39" s="70" t="s">
        <v>18</v>
      </c>
      <c r="D39" s="54">
        <v>24</v>
      </c>
      <c r="E39" s="40"/>
      <c r="F39" s="113"/>
      <c r="G39" s="40">
        <f>E39*(100+F39)%</f>
        <v>0</v>
      </c>
      <c r="H39" s="40">
        <f>D39*E39</f>
        <v>0</v>
      </c>
      <c r="I39" s="40">
        <f>H39*F39%</f>
        <v>0</v>
      </c>
      <c r="J39" s="40">
        <f>D39*G39</f>
        <v>0</v>
      </c>
      <c r="K39" s="42"/>
      <c r="L39" s="42"/>
      <c r="M39" s="42"/>
      <c r="N39" s="56"/>
      <c r="O39" s="57"/>
      <c r="P39" s="56"/>
      <c r="Q39" s="58"/>
      <c r="R39" s="58"/>
      <c r="S39" s="58"/>
      <c r="U39" s="58"/>
      <c r="V39" s="85"/>
    </row>
    <row r="40" spans="1:22" s="80" customFormat="1" ht="12.75">
      <c r="A40" s="119" t="s">
        <v>7</v>
      </c>
      <c r="B40" s="119"/>
      <c r="C40" s="68"/>
      <c r="D40" s="69"/>
      <c r="E40" s="72"/>
      <c r="F40" s="114"/>
      <c r="G40" s="73"/>
      <c r="H40" s="83">
        <f>SUM(H38:H39)</f>
        <v>0</v>
      </c>
      <c r="I40" s="83">
        <f>SUM(I38:I39)</f>
        <v>0</v>
      </c>
      <c r="J40" s="83">
        <f>SUM(J38:J39)</f>
        <v>0</v>
      </c>
      <c r="K40" s="82"/>
      <c r="L40" s="82"/>
      <c r="M40" s="82"/>
      <c r="N40" s="77"/>
      <c r="O40" s="78"/>
      <c r="P40" s="77"/>
      <c r="Q40" s="79"/>
      <c r="R40" s="79"/>
      <c r="S40" s="79"/>
      <c r="U40" s="58"/>
      <c r="V40" s="87"/>
    </row>
    <row r="41" spans="1:13" ht="12.75">
      <c r="A41" s="97" t="s">
        <v>38</v>
      </c>
      <c r="B41" s="98"/>
      <c r="C41" s="4"/>
      <c r="D41" s="3"/>
      <c r="E41" s="51"/>
      <c r="F41" s="112"/>
      <c r="H41" s="51"/>
      <c r="I41" s="51"/>
      <c r="J41" s="51"/>
      <c r="K41" s="8"/>
      <c r="L41" s="8"/>
      <c r="M41" s="8"/>
    </row>
    <row r="42" spans="1:13" ht="12.75">
      <c r="A42" s="99" t="s">
        <v>26</v>
      </c>
      <c r="B42" s="100" t="s">
        <v>39</v>
      </c>
      <c r="C42" s="7"/>
      <c r="D42" s="3"/>
      <c r="E42" s="51"/>
      <c r="F42" s="115"/>
      <c r="G42" s="62"/>
      <c r="H42" s="8"/>
      <c r="I42" s="8"/>
      <c r="J42" s="8"/>
      <c r="K42" s="8"/>
      <c r="L42" s="8"/>
      <c r="M42" s="8"/>
    </row>
    <row r="43" spans="1:13" ht="12.75">
      <c r="A43" s="99" t="s">
        <v>42</v>
      </c>
      <c r="B43" s="100" t="s">
        <v>40</v>
      </c>
      <c r="C43" s="7"/>
      <c r="D43" s="3"/>
      <c r="E43" s="51"/>
      <c r="F43" s="115"/>
      <c r="G43" s="62"/>
      <c r="H43" s="8"/>
      <c r="I43" s="8"/>
      <c r="J43" s="8"/>
      <c r="K43" s="8"/>
      <c r="L43" s="8"/>
      <c r="M43" s="8"/>
    </row>
    <row r="44" spans="1:13" ht="38.25">
      <c r="A44" s="99" t="s">
        <v>43</v>
      </c>
      <c r="B44" s="98" t="s">
        <v>41</v>
      </c>
      <c r="C44" s="4"/>
      <c r="D44" s="3"/>
      <c r="E44" s="51"/>
      <c r="F44" s="115"/>
      <c r="G44" s="62"/>
      <c r="H44" s="8"/>
      <c r="I44" s="8"/>
      <c r="J44" s="8"/>
      <c r="K44" s="8"/>
      <c r="L44" s="8"/>
      <c r="M44" s="8"/>
    </row>
    <row r="45" spans="1:22" s="3" customFormat="1" ht="12.75">
      <c r="A45" s="43"/>
      <c r="B45" s="7"/>
      <c r="C45" s="4"/>
      <c r="E45" s="51"/>
      <c r="F45" s="115"/>
      <c r="G45" s="62"/>
      <c r="H45" s="8"/>
      <c r="I45" s="8"/>
      <c r="J45" s="8"/>
      <c r="K45" s="8"/>
      <c r="L45" s="8"/>
      <c r="M45" s="8"/>
      <c r="N45" s="4"/>
      <c r="O45" s="51"/>
      <c r="P45" s="4"/>
      <c r="Q45" s="9"/>
      <c r="R45" s="9"/>
      <c r="S45" s="9"/>
      <c r="U45" s="58"/>
      <c r="V45" s="86"/>
    </row>
    <row r="46" spans="1:22" s="3" customFormat="1" ht="12.75">
      <c r="A46" s="7"/>
      <c r="B46" s="7"/>
      <c r="C46" s="7"/>
      <c r="D46" s="7"/>
      <c r="E46" s="60"/>
      <c r="F46" s="111"/>
      <c r="G46" s="60"/>
      <c r="H46" s="60"/>
      <c r="I46" s="60"/>
      <c r="J46" s="60"/>
      <c r="K46" s="7"/>
      <c r="L46" s="7"/>
      <c r="M46" s="7"/>
      <c r="N46" s="4"/>
      <c r="O46" s="51"/>
      <c r="P46" s="4"/>
      <c r="Q46" s="9"/>
      <c r="R46" s="9"/>
      <c r="S46" s="9"/>
      <c r="U46" s="58"/>
      <c r="V46" s="86"/>
    </row>
    <row r="47" spans="1:13" ht="12.75">
      <c r="A47" s="76" t="s">
        <v>53</v>
      </c>
      <c r="B47" s="75"/>
      <c r="C47" s="75"/>
      <c r="D47" s="38"/>
      <c r="E47" s="48"/>
      <c r="F47" s="2"/>
      <c r="G47" s="48"/>
      <c r="H47" s="48"/>
      <c r="I47" s="48"/>
      <c r="J47" s="48"/>
      <c r="K47" s="75"/>
      <c r="L47" s="75"/>
      <c r="M47" s="75"/>
    </row>
    <row r="48" spans="1:13" ht="38.25">
      <c r="A48" s="95" t="s">
        <v>8</v>
      </c>
      <c r="B48" s="95" t="s">
        <v>0</v>
      </c>
      <c r="C48" s="95" t="s">
        <v>1</v>
      </c>
      <c r="D48" s="95" t="s">
        <v>10</v>
      </c>
      <c r="E48" s="52" t="s">
        <v>3</v>
      </c>
      <c r="F48" s="53" t="s">
        <v>6</v>
      </c>
      <c r="G48" s="52" t="s">
        <v>2</v>
      </c>
      <c r="H48" s="52" t="s">
        <v>4</v>
      </c>
      <c r="I48" s="52" t="s">
        <v>11</v>
      </c>
      <c r="J48" s="52" t="s">
        <v>5</v>
      </c>
      <c r="K48" s="52" t="s">
        <v>37</v>
      </c>
      <c r="L48" s="52" t="s">
        <v>16</v>
      </c>
      <c r="M48" s="52" t="s">
        <v>17</v>
      </c>
    </row>
    <row r="49" spans="1:13" ht="12.75">
      <c r="A49" s="124" t="s">
        <v>22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</row>
    <row r="50" spans="1:22" s="59" customFormat="1" ht="12.75">
      <c r="A50" s="70">
        <v>1</v>
      </c>
      <c r="B50" s="71" t="s">
        <v>23</v>
      </c>
      <c r="C50" s="70" t="s">
        <v>18</v>
      </c>
      <c r="D50" s="54">
        <v>80</v>
      </c>
      <c r="E50" s="40"/>
      <c r="F50" s="113"/>
      <c r="G50" s="40">
        <f>E50*(100+F50)%</f>
        <v>0</v>
      </c>
      <c r="H50" s="40">
        <f>D50*E50</f>
        <v>0</v>
      </c>
      <c r="I50" s="40">
        <f>H50*F50%</f>
        <v>0</v>
      </c>
      <c r="J50" s="40">
        <f>D50*G50</f>
        <v>0</v>
      </c>
      <c r="K50" s="42"/>
      <c r="L50" s="42"/>
      <c r="M50" s="42"/>
      <c r="N50" s="56"/>
      <c r="O50" s="57"/>
      <c r="P50" s="56"/>
      <c r="Q50" s="58"/>
      <c r="R50" s="58"/>
      <c r="S50" s="58"/>
      <c r="U50" s="58"/>
      <c r="V50" s="85"/>
    </row>
    <row r="51" spans="1:22" s="59" customFormat="1" ht="12.75">
      <c r="A51" s="70">
        <v>2</v>
      </c>
      <c r="B51" s="84" t="s">
        <v>29</v>
      </c>
      <c r="C51" s="70" t="s">
        <v>18</v>
      </c>
      <c r="D51" s="54">
        <v>80</v>
      </c>
      <c r="E51" s="40"/>
      <c r="F51" s="113"/>
      <c r="G51" s="40">
        <f>E51*(100+F51)%</f>
        <v>0</v>
      </c>
      <c r="H51" s="40">
        <f>D51*E51</f>
        <v>0</v>
      </c>
      <c r="I51" s="40">
        <f>H51*F51%</f>
        <v>0</v>
      </c>
      <c r="J51" s="40">
        <f>D51*G51</f>
        <v>0</v>
      </c>
      <c r="K51" s="42"/>
      <c r="L51" s="42"/>
      <c r="M51" s="42"/>
      <c r="N51" s="56"/>
      <c r="O51" s="57"/>
      <c r="P51" s="56"/>
      <c r="Q51" s="58"/>
      <c r="R51" s="58"/>
      <c r="S51" s="58"/>
      <c r="U51" s="58"/>
      <c r="V51" s="85"/>
    </row>
    <row r="52" spans="1:22" s="59" customFormat="1" ht="12.75">
      <c r="A52" s="70">
        <v>3</v>
      </c>
      <c r="B52" s="84" t="s">
        <v>28</v>
      </c>
      <c r="C52" s="70" t="s">
        <v>18</v>
      </c>
      <c r="D52" s="54">
        <v>80</v>
      </c>
      <c r="E52" s="40"/>
      <c r="F52" s="113"/>
      <c r="G52" s="40">
        <f>E52*(100+F52)%</f>
        <v>0</v>
      </c>
      <c r="H52" s="40">
        <f>D52*E52</f>
        <v>0</v>
      </c>
      <c r="I52" s="40">
        <f>H52*F52%</f>
        <v>0</v>
      </c>
      <c r="J52" s="40">
        <f>D52*G52</f>
        <v>0</v>
      </c>
      <c r="K52" s="42"/>
      <c r="L52" s="42"/>
      <c r="M52" s="42"/>
      <c r="N52" s="56"/>
      <c r="O52" s="57"/>
      <c r="P52" s="56"/>
      <c r="Q52" s="58"/>
      <c r="R52" s="58"/>
      <c r="S52" s="58"/>
      <c r="U52" s="58"/>
      <c r="V52" s="85"/>
    </row>
    <row r="53" spans="1:22" s="59" customFormat="1" ht="12.75">
      <c r="A53" s="70">
        <v>4</v>
      </c>
      <c r="B53" s="71" t="s">
        <v>24</v>
      </c>
      <c r="C53" s="70" t="s">
        <v>18</v>
      </c>
      <c r="D53" s="54">
        <v>160</v>
      </c>
      <c r="E53" s="40"/>
      <c r="F53" s="113"/>
      <c r="G53" s="40">
        <f>E53*(100+F53)%</f>
        <v>0</v>
      </c>
      <c r="H53" s="40">
        <f>D53*E53</f>
        <v>0</v>
      </c>
      <c r="I53" s="40">
        <f>H53*F53%</f>
        <v>0</v>
      </c>
      <c r="J53" s="40">
        <f>D53*G53</f>
        <v>0</v>
      </c>
      <c r="K53" s="42"/>
      <c r="L53" s="42"/>
      <c r="M53" s="42"/>
      <c r="N53" s="56"/>
      <c r="O53" s="57"/>
      <c r="P53" s="56"/>
      <c r="Q53" s="58"/>
      <c r="R53" s="58"/>
      <c r="S53" s="58"/>
      <c r="U53" s="58"/>
      <c r="V53" s="85"/>
    </row>
    <row r="54" spans="1:22" s="59" customFormat="1" ht="12.75">
      <c r="A54" s="70">
        <v>5</v>
      </c>
      <c r="B54" s="71" t="s">
        <v>25</v>
      </c>
      <c r="C54" s="70" t="s">
        <v>18</v>
      </c>
      <c r="D54" s="54">
        <v>24</v>
      </c>
      <c r="E54" s="40"/>
      <c r="F54" s="113"/>
      <c r="G54" s="40">
        <f>E54*(100+F54)%</f>
        <v>0</v>
      </c>
      <c r="H54" s="40">
        <f>D54*E54</f>
        <v>0</v>
      </c>
      <c r="I54" s="40">
        <f>H54*F54%</f>
        <v>0</v>
      </c>
      <c r="J54" s="40">
        <f>D54*G54</f>
        <v>0</v>
      </c>
      <c r="K54" s="42"/>
      <c r="L54" s="42"/>
      <c r="M54" s="42"/>
      <c r="N54" s="56"/>
      <c r="O54" s="57"/>
      <c r="P54" s="56"/>
      <c r="Q54" s="58"/>
      <c r="R54" s="58"/>
      <c r="S54" s="58"/>
      <c r="U54" s="58"/>
      <c r="V54" s="85"/>
    </row>
    <row r="55" spans="1:22" s="80" customFormat="1" ht="12.75">
      <c r="A55" s="119" t="s">
        <v>7</v>
      </c>
      <c r="B55" s="119"/>
      <c r="C55" s="68"/>
      <c r="D55" s="69"/>
      <c r="E55" s="72"/>
      <c r="F55" s="114"/>
      <c r="G55" s="73"/>
      <c r="H55" s="83">
        <f>SUM(H50:H54)</f>
        <v>0</v>
      </c>
      <c r="I55" s="83">
        <f>SUM(I50:I54)</f>
        <v>0</v>
      </c>
      <c r="J55" s="83">
        <f>SUM(J50:J54)</f>
        <v>0</v>
      </c>
      <c r="K55" s="74"/>
      <c r="L55" s="74"/>
      <c r="M55" s="74"/>
      <c r="N55" s="77"/>
      <c r="O55" s="78"/>
      <c r="P55" s="77"/>
      <c r="Q55" s="79"/>
      <c r="R55" s="79"/>
      <c r="S55" s="79"/>
      <c r="U55" s="58"/>
      <c r="V55" s="87"/>
    </row>
    <row r="56" spans="1:13" ht="12.75">
      <c r="A56" s="97" t="s">
        <v>38</v>
      </c>
      <c r="B56" s="98"/>
      <c r="C56" s="4"/>
      <c r="D56" s="3"/>
      <c r="E56" s="51"/>
      <c r="F56" s="112"/>
      <c r="H56" s="51"/>
      <c r="I56" s="51"/>
      <c r="J56" s="51"/>
      <c r="K56" s="8"/>
      <c r="L56" s="8"/>
      <c r="M56" s="8"/>
    </row>
    <row r="57" spans="1:13" ht="12.75">
      <c r="A57" s="99" t="s">
        <v>26</v>
      </c>
      <c r="B57" s="100" t="s">
        <v>39</v>
      </c>
      <c r="C57" s="7"/>
      <c r="D57" s="3"/>
      <c r="E57" s="51"/>
      <c r="F57" s="115"/>
      <c r="G57" s="62"/>
      <c r="H57" s="8"/>
      <c r="I57" s="8"/>
      <c r="J57" s="8"/>
      <c r="K57" s="8"/>
      <c r="L57" s="8"/>
      <c r="M57" s="8"/>
    </row>
    <row r="58" spans="1:13" ht="12.75">
      <c r="A58" s="99" t="s">
        <v>42</v>
      </c>
      <c r="B58" s="100" t="s">
        <v>40</v>
      </c>
      <c r="C58" s="7"/>
      <c r="D58" s="3"/>
      <c r="E58" s="51"/>
      <c r="F58" s="115"/>
      <c r="G58" s="62"/>
      <c r="H58" s="8"/>
      <c r="I58" s="8"/>
      <c r="J58" s="8"/>
      <c r="K58" s="8"/>
      <c r="L58" s="8"/>
      <c r="M58" s="8"/>
    </row>
    <row r="59" spans="1:13" ht="38.25">
      <c r="A59" s="99" t="s">
        <v>43</v>
      </c>
      <c r="B59" s="98" t="s">
        <v>41</v>
      </c>
      <c r="C59" s="4"/>
      <c r="D59" s="3"/>
      <c r="E59" s="51"/>
      <c r="F59" s="115"/>
      <c r="G59" s="62"/>
      <c r="H59" s="8"/>
      <c r="I59" s="8"/>
      <c r="J59" s="8"/>
      <c r="K59" s="8"/>
      <c r="L59" s="8"/>
      <c r="M59" s="8"/>
    </row>
    <row r="60" spans="1:22" s="3" customFormat="1" ht="12.75">
      <c r="A60" s="7"/>
      <c r="B60" s="7"/>
      <c r="C60" s="7"/>
      <c r="D60" s="7"/>
      <c r="E60" s="60"/>
      <c r="F60" s="111"/>
      <c r="G60" s="60"/>
      <c r="H60" s="60"/>
      <c r="I60" s="60"/>
      <c r="J60" s="60"/>
      <c r="K60" s="7"/>
      <c r="L60" s="7"/>
      <c r="M60" s="7"/>
      <c r="N60" s="4"/>
      <c r="O60" s="51"/>
      <c r="P60" s="4"/>
      <c r="Q60" s="9"/>
      <c r="R60" s="9"/>
      <c r="S60" s="9"/>
      <c r="U60" s="58"/>
      <c r="V60" s="86"/>
    </row>
    <row r="61" spans="1:22" s="3" customFormat="1" ht="12.75">
      <c r="A61" s="7"/>
      <c r="B61" s="7"/>
      <c r="C61" s="7"/>
      <c r="D61" s="7"/>
      <c r="E61" s="60"/>
      <c r="F61" s="111"/>
      <c r="G61" s="60"/>
      <c r="H61" s="60"/>
      <c r="I61" s="60"/>
      <c r="J61" s="60"/>
      <c r="K61" s="7"/>
      <c r="L61" s="7"/>
      <c r="M61" s="7"/>
      <c r="N61" s="4"/>
      <c r="O61" s="51"/>
      <c r="P61" s="4"/>
      <c r="Q61" s="9"/>
      <c r="R61" s="9"/>
      <c r="S61" s="9"/>
      <c r="U61" s="58"/>
      <c r="V61" s="86"/>
    </row>
    <row r="62" spans="1:13" ht="12.75">
      <c r="A62" s="76" t="s">
        <v>54</v>
      </c>
      <c r="B62" s="75"/>
      <c r="C62" s="75"/>
      <c r="D62" s="38"/>
      <c r="E62" s="48"/>
      <c r="F62" s="2"/>
      <c r="G62" s="48"/>
      <c r="H62" s="48"/>
      <c r="I62" s="48"/>
      <c r="J62" s="48"/>
      <c r="K62" s="75"/>
      <c r="L62" s="75"/>
      <c r="M62" s="75"/>
    </row>
    <row r="63" spans="1:13" ht="38.25">
      <c r="A63" s="95" t="s">
        <v>8</v>
      </c>
      <c r="B63" s="95" t="s">
        <v>0</v>
      </c>
      <c r="C63" s="95" t="s">
        <v>1</v>
      </c>
      <c r="D63" s="95" t="s">
        <v>10</v>
      </c>
      <c r="E63" s="52" t="s">
        <v>3</v>
      </c>
      <c r="F63" s="53" t="s">
        <v>6</v>
      </c>
      <c r="G63" s="52" t="s">
        <v>2</v>
      </c>
      <c r="H63" s="52" t="s">
        <v>4</v>
      </c>
      <c r="I63" s="52" t="s">
        <v>11</v>
      </c>
      <c r="J63" s="52" t="s">
        <v>5</v>
      </c>
      <c r="K63" s="52" t="s">
        <v>37</v>
      </c>
      <c r="L63" s="52" t="s">
        <v>16</v>
      </c>
      <c r="M63" s="52" t="s">
        <v>17</v>
      </c>
    </row>
    <row r="64" spans="1:22" s="59" customFormat="1" ht="12.75">
      <c r="A64" s="70" t="s">
        <v>26</v>
      </c>
      <c r="B64" s="71" t="s">
        <v>27</v>
      </c>
      <c r="C64" s="70" t="s">
        <v>18</v>
      </c>
      <c r="D64" s="54">
        <v>30</v>
      </c>
      <c r="E64" s="40"/>
      <c r="F64" s="113"/>
      <c r="G64" s="40">
        <f>E64*(100+F64)%</f>
        <v>0</v>
      </c>
      <c r="H64" s="40">
        <f>D64*E64</f>
        <v>0</v>
      </c>
      <c r="I64" s="40">
        <f>H64*F64%</f>
        <v>0</v>
      </c>
      <c r="J64" s="40">
        <f>D64*G64</f>
        <v>0</v>
      </c>
      <c r="K64" s="42"/>
      <c r="L64" s="42"/>
      <c r="M64" s="42"/>
      <c r="N64" s="56"/>
      <c r="O64" s="57"/>
      <c r="P64" s="56"/>
      <c r="Q64" s="58"/>
      <c r="R64" s="58"/>
      <c r="S64" s="58"/>
      <c r="U64" s="58"/>
      <c r="V64" s="85"/>
    </row>
    <row r="65" spans="1:22" s="80" customFormat="1" ht="12.75">
      <c r="A65" s="119" t="s">
        <v>7</v>
      </c>
      <c r="B65" s="119"/>
      <c r="C65" s="68"/>
      <c r="D65" s="69"/>
      <c r="E65" s="72"/>
      <c r="F65" s="114"/>
      <c r="G65" s="73"/>
      <c r="H65" s="83">
        <f>SUM(H64)</f>
        <v>0</v>
      </c>
      <c r="I65" s="83">
        <f>SUM(I64)</f>
        <v>0</v>
      </c>
      <c r="J65" s="83">
        <f>SUM(J64)</f>
        <v>0</v>
      </c>
      <c r="K65" s="74"/>
      <c r="L65" s="74"/>
      <c r="M65" s="74"/>
      <c r="N65" s="77"/>
      <c r="O65" s="78"/>
      <c r="P65" s="77"/>
      <c r="Q65" s="79"/>
      <c r="R65" s="79"/>
      <c r="S65" s="79"/>
      <c r="U65" s="58"/>
      <c r="V65" s="87"/>
    </row>
    <row r="66" spans="8:10" ht="12.75">
      <c r="H66" s="51"/>
      <c r="I66" s="51"/>
      <c r="J66" s="51"/>
    </row>
    <row r="67" ht="12.75">
      <c r="B67" s="44"/>
    </row>
    <row r="68" spans="2:9" ht="12.75">
      <c r="B68" s="46"/>
      <c r="H68" s="92"/>
      <c r="I68" s="94"/>
    </row>
    <row r="69" spans="2:9" ht="12.75">
      <c r="B69" s="46"/>
      <c r="H69" s="92"/>
      <c r="I69" s="94"/>
    </row>
    <row r="70" spans="2:22" ht="12.75">
      <c r="B70" s="46"/>
      <c r="H70" s="92"/>
      <c r="I70" s="94"/>
      <c r="U70" s="88"/>
      <c r="V70" s="89"/>
    </row>
    <row r="71" spans="2:22" ht="12.75">
      <c r="B71" s="46"/>
      <c r="H71" s="92"/>
      <c r="I71" s="94"/>
      <c r="U71" s="88"/>
      <c r="V71" s="89"/>
    </row>
    <row r="72" spans="2:9" ht="12.75">
      <c r="B72" s="47"/>
      <c r="H72" s="92"/>
      <c r="I72" s="94"/>
    </row>
    <row r="73" ht="12.75">
      <c r="B73" s="47"/>
    </row>
    <row r="74" ht="12.75">
      <c r="B74" s="46"/>
    </row>
    <row r="75" spans="2:9" ht="12.75">
      <c r="B75" s="93"/>
      <c r="C75" s="90"/>
      <c r="D75" s="91"/>
      <c r="E75" s="92"/>
      <c r="F75" s="116"/>
      <c r="I75" s="92"/>
    </row>
    <row r="76" ht="12.75">
      <c r="B76" s="46"/>
    </row>
    <row r="77" ht="12.75">
      <c r="B77" s="46"/>
    </row>
    <row r="78" ht="12.75">
      <c r="B78" s="47"/>
    </row>
    <row r="79" ht="12.75">
      <c r="B79" s="46"/>
    </row>
    <row r="80" ht="12.75">
      <c r="B80" s="46"/>
    </row>
    <row r="81" ht="12.75">
      <c r="B81" s="46"/>
    </row>
    <row r="82" ht="12.75">
      <c r="B82" s="46"/>
    </row>
    <row r="83" ht="12.75">
      <c r="B83" s="47"/>
    </row>
    <row r="84" ht="12.75">
      <c r="B84" s="46"/>
    </row>
    <row r="85" ht="12.75">
      <c r="B85" s="46"/>
    </row>
    <row r="86" ht="12.75">
      <c r="B86" s="46"/>
    </row>
    <row r="87" ht="12.75">
      <c r="B87" s="47"/>
    </row>
    <row r="88" ht="12.75">
      <c r="B88" s="47"/>
    </row>
    <row r="89" ht="12.75">
      <c r="B89" s="46"/>
    </row>
    <row r="90" ht="12.75">
      <c r="B90" s="46"/>
    </row>
    <row r="91" ht="12.75">
      <c r="B91" s="46"/>
    </row>
    <row r="98" ht="12.75">
      <c r="B98" s="45"/>
    </row>
    <row r="104" spans="2:13" ht="12.75"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3"/>
    </row>
  </sheetData>
  <sheetProtection/>
  <mergeCells count="8">
    <mergeCell ref="A37:M37"/>
    <mergeCell ref="A40:B40"/>
    <mergeCell ref="B5:J5"/>
    <mergeCell ref="B104:M104"/>
    <mergeCell ref="A49:M49"/>
    <mergeCell ref="A55:B55"/>
    <mergeCell ref="A65:B65"/>
    <mergeCell ref="B6:K6"/>
  </mergeCells>
  <printOptions horizontalCentered="1"/>
  <pageMargins left="0" right="0" top="0.7480314960629921" bottom="0.3937007874015748" header="0.31496062992125984" footer="0.1968503937007874"/>
  <pageSetup horizontalDpi="600" verticalDpi="600" orientation="landscape" paperSize="9" scale="85" r:id="rId1"/>
  <headerFooter>
    <oddHeader>&amp;C&amp;"Times New Roman,Pogrubiona"&amp;11FORMULARZ CENOWY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wss</cp:lastModifiedBy>
  <cp:lastPrinted>2019-09-11T08:18:01Z</cp:lastPrinted>
  <dcterms:created xsi:type="dcterms:W3CDTF">1997-02-26T13:46:56Z</dcterms:created>
  <dcterms:modified xsi:type="dcterms:W3CDTF">2019-09-11T08:18:05Z</dcterms:modified>
  <cp:category/>
  <cp:version/>
  <cp:contentType/>
  <cp:contentStatus/>
</cp:coreProperties>
</file>